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<sst xmlns="http://schemas.openxmlformats.org/spreadsheetml/2006/main" count="162" uniqueCount="89">
  <si>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</si>
  <si>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</si>
  <si>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</si>
  <si>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</si>
  <si>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</si>
  <si>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</si>
  <si>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</si>
  <si>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</si>
  <si>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</si>
  <si>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</si>
  <si>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</si>
  <si>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</si>
  <si>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</si>
  <si>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</si>
  <si>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</si>
  <si>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</si>
  <si>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</si>
  <si>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</si>
  <si>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</si>
  <si>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</si>
  <si>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</si>
  <si>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</si>
  <si>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</si>
  <si>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</si>
  <si>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</si>
  <si>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</si>
  <si>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</si>
  <si>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</si>
  <si>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</si>
  <si>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</si>
  <si>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</si>
  <si>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</si>
  <si>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</si>
  <si>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</si>
  <si>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</si>
  <si>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</si>
  <si>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</si>
  <si>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</si>
  <si>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</si>
  <si>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</si>
  <si>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</si>
  <si>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</si>
  <si>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</si>
  <si>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</si>
  <si>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</si>
  <si>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</si>
  <si>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</si>
  <si>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</si>
  <si>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</si>
  <si>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</si>
  <si>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</si>
  <si>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</si>
  <si>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</si>
  <si>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</si>
  <si>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</si>
  <si>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</si>
  <si>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</si>
  <si>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</si>
  <si>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</si>
  <si>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</si>
  <si>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</si>
  <si>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</si>
  <si>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</si>
  <si>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</si>
  <si>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</si>
  <si>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</si>
  <si>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</si>
  <si>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</si>
  <si>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</si>
  <si>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</si>
  <si>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</si>
  <si>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</si>
  <si>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</si>
  <si>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</si>
  <si>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</si>
  <si>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</si>
  <si>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</si>
  <si>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</si>
  <si>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</si>
  <si>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</si>
  <si>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</si>
  <si>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</si>
  <si>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</si>
  <si>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</si>
  <si>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</si>
  <si>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</si>
  <si>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</si>
  <si>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Vivienda de Carmen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</si>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</sst>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left" vertical="center" indent="3"/>
    </xf>
    <xf numFmtId="0" fontId="37" fillId="0" borderId="2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1" activePane="bottomLeft" state="frozen"/>
      <selection pane="topLeft" activeCell="A1" sqref="A1"/>
      <selection pane="bottomLeft" activeCell="C162" sqref="C16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3.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3.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3.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4.2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7.7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3.5">
      <c r="B10" s="7" t="s">
        <v>11</v>
      </c>
      <c r="C10" s="8"/>
      <c r="D10" s="14">
        <f aca="true" t="shared" si="0" ref="D10:I10">D11+D19+D29+D39+D49+D59+D72+D76+D63</f>
        <v>14000000</v>
      </c>
      <c r="E10" s="14">
        <f t="shared" si="0"/>
        <v>164169.98</v>
      </c>
      <c r="F10" s="14">
        <f t="shared" si="0"/>
        <v>14164169.98</v>
      </c>
      <c r="G10" s="14">
        <f t="shared" si="0"/>
        <v>3183252.4400000004</v>
      </c>
      <c r="H10" s="14">
        <f t="shared" si="0"/>
        <v>3183242.4000000004</v>
      </c>
      <c r="I10" s="14">
        <f t="shared" si="0"/>
        <v>10980917.540000001</v>
      </c>
    </row>
    <row r="11" spans="2:9" ht="13.5">
      <c r="B11" s="3" t="s">
        <v>12</v>
      </c>
      <c r="C11" s="9"/>
      <c r="D11" s="15">
        <f aca="true" t="shared" si="1" ref="D11:I11">SUM(D12:D18)</f>
        <v>3183399</v>
      </c>
      <c r="E11" s="15">
        <f t="shared" si="1"/>
        <v>0</v>
      </c>
      <c r="F11" s="15">
        <f t="shared" si="1"/>
        <v>3183399</v>
      </c>
      <c r="G11" s="15">
        <f t="shared" si="1"/>
        <v>558138.5</v>
      </c>
      <c r="H11" s="15">
        <f t="shared" si="1"/>
        <v>558138.5</v>
      </c>
      <c r="I11" s="15">
        <f t="shared" si="1"/>
        <v>2625260.5</v>
      </c>
    </row>
    <row r="12" spans="2:9" ht="13.5">
      <c r="B12" s="13" t="s">
        <v>13</v>
      </c>
      <c r="C12" s="11"/>
      <c r="D12" s="15">
        <v>2577125</v>
      </c>
      <c r="E12" s="16">
        <v>0</v>
      </c>
      <c r="F12" s="16">
        <f>D12+E12</f>
        <v>2577125</v>
      </c>
      <c r="G12" s="16">
        <v>549706</v>
      </c>
      <c r="H12" s="16">
        <v>549706</v>
      </c>
      <c r="I12" s="16">
        <f>F12-G12</f>
        <v>2027419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404160</v>
      </c>
      <c r="E14" s="16">
        <v>0</v>
      </c>
      <c r="F14" s="16">
        <f t="shared" si="2"/>
        <v>404160</v>
      </c>
      <c r="G14" s="16">
        <v>8432.5</v>
      </c>
      <c r="H14" s="16">
        <v>8432.5</v>
      </c>
      <c r="I14" s="16">
        <f t="shared" si="3"/>
        <v>395727.5</v>
      </c>
    </row>
    <row r="15" spans="2:9" ht="13.5">
      <c r="B15" s="13" t="s">
        <v>16</v>
      </c>
      <c r="C15" s="11"/>
      <c r="D15" s="15">
        <v>192114</v>
      </c>
      <c r="E15" s="16">
        <v>0</v>
      </c>
      <c r="F15" s="16">
        <f t="shared" si="2"/>
        <v>192114</v>
      </c>
      <c r="G15" s="16">
        <v>0</v>
      </c>
      <c r="H15" s="16">
        <v>0</v>
      </c>
      <c r="I15" s="16">
        <f t="shared" si="3"/>
        <v>192114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>
        <v>10000</v>
      </c>
      <c r="E17" s="16">
        <v>0</v>
      </c>
      <c r="F17" s="16">
        <f t="shared" si="2"/>
        <v>10000</v>
      </c>
      <c r="G17" s="16">
        <v>0</v>
      </c>
      <c r="H17" s="16">
        <v>0</v>
      </c>
      <c r="I17" s="16">
        <f t="shared" si="3"/>
        <v>10000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8216346</v>
      </c>
      <c r="E19" s="15">
        <f t="shared" si="4"/>
        <v>77782.73</v>
      </c>
      <c r="F19" s="15">
        <f t="shared" si="4"/>
        <v>8294128.7299999995</v>
      </c>
      <c r="G19" s="15">
        <f t="shared" si="4"/>
        <v>1564095.6500000001</v>
      </c>
      <c r="H19" s="15">
        <f t="shared" si="4"/>
        <v>1564095.61</v>
      </c>
      <c r="I19" s="15">
        <f t="shared" si="4"/>
        <v>6730033.08</v>
      </c>
    </row>
    <row r="20" spans="2:9" ht="13.5">
      <c r="B20" s="13" t="s">
        <v>21</v>
      </c>
      <c r="C20" s="11"/>
      <c r="D20" s="15">
        <v>79500</v>
      </c>
      <c r="E20" s="16">
        <v>34371.49</v>
      </c>
      <c r="F20" s="15">
        <f aca="true" t="shared" si="5" ref="F20:F28">D20+E20</f>
        <v>113871.48999999999</v>
      </c>
      <c r="G20" s="16">
        <v>35212.94</v>
      </c>
      <c r="H20" s="16">
        <v>35212.93</v>
      </c>
      <c r="I20" s="16">
        <f>F20-G20</f>
        <v>78658.54999999999</v>
      </c>
    </row>
    <row r="21" spans="2:9" ht="13.5">
      <c r="B21" s="13" t="s">
        <v>22</v>
      </c>
      <c r="C21" s="11"/>
      <c r="D21" s="15">
        <v>7500</v>
      </c>
      <c r="E21" s="16">
        <v>0</v>
      </c>
      <c r="F21" s="15">
        <f t="shared" si="5"/>
        <v>7500</v>
      </c>
      <c r="G21" s="16">
        <v>1945.41</v>
      </c>
      <c r="H21" s="16">
        <v>1945.41</v>
      </c>
      <c r="I21" s="16">
        <f aca="true" t="shared" si="6" ref="I21:I83">F21-G21</f>
        <v>5554.59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7978346</v>
      </c>
      <c r="E23" s="16">
        <v>0</v>
      </c>
      <c r="F23" s="15">
        <f t="shared" si="5"/>
        <v>7978346</v>
      </c>
      <c r="G23" s="16">
        <v>1463498.8</v>
      </c>
      <c r="H23" s="16">
        <v>1463498.77</v>
      </c>
      <c r="I23" s="16">
        <f t="shared" si="6"/>
        <v>6514847.2</v>
      </c>
    </row>
    <row r="24" spans="2:9" ht="13.5">
      <c r="B24" s="13" t="s">
        <v>25</v>
      </c>
      <c r="C24" s="11"/>
      <c r="D24" s="15">
        <v>16000</v>
      </c>
      <c r="E24" s="16">
        <v>0</v>
      </c>
      <c r="F24" s="15">
        <f t="shared" si="5"/>
        <v>16000</v>
      </c>
      <c r="G24" s="16">
        <v>207</v>
      </c>
      <c r="H24" s="16">
        <v>207</v>
      </c>
      <c r="I24" s="16">
        <f t="shared" si="6"/>
        <v>15793</v>
      </c>
    </row>
    <row r="25" spans="2:9" ht="13.5">
      <c r="B25" s="13" t="s">
        <v>26</v>
      </c>
      <c r="C25" s="11"/>
      <c r="D25" s="15">
        <v>60000</v>
      </c>
      <c r="E25" s="16">
        <v>21819.39</v>
      </c>
      <c r="F25" s="15">
        <f t="shared" si="5"/>
        <v>81819.39</v>
      </c>
      <c r="G25" s="16">
        <v>38327.6</v>
      </c>
      <c r="H25" s="16">
        <v>38327.6</v>
      </c>
      <c r="I25" s="16">
        <f t="shared" si="6"/>
        <v>43491.79</v>
      </c>
    </row>
    <row r="26" spans="2:9" ht="13.5">
      <c r="B26" s="13" t="s">
        <v>27</v>
      </c>
      <c r="C26" s="11"/>
      <c r="D26" s="15">
        <v>17000</v>
      </c>
      <c r="E26" s="16">
        <v>230</v>
      </c>
      <c r="F26" s="15">
        <f t="shared" si="5"/>
        <v>17230</v>
      </c>
      <c r="G26" s="16">
        <v>2617</v>
      </c>
      <c r="H26" s="16">
        <v>2617</v>
      </c>
      <c r="I26" s="16">
        <f t="shared" si="6"/>
        <v>14613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58000</v>
      </c>
      <c r="E28" s="16">
        <v>21361.85</v>
      </c>
      <c r="F28" s="15">
        <f t="shared" si="5"/>
        <v>79361.85</v>
      </c>
      <c r="G28" s="16">
        <v>22286.9</v>
      </c>
      <c r="H28" s="16">
        <v>22286.9</v>
      </c>
      <c r="I28" s="16">
        <f t="shared" si="6"/>
        <v>57074.950000000004</v>
      </c>
    </row>
    <row r="29" spans="2:9" ht="13.5">
      <c r="B29" s="3" t="s">
        <v>30</v>
      </c>
      <c r="C29" s="9"/>
      <c r="D29" s="15">
        <f aca="true" t="shared" si="7" ref="D29:I29">SUM(D30:D38)</f>
        <v>492981</v>
      </c>
      <c r="E29" s="15">
        <f t="shared" si="7"/>
        <v>48304.28</v>
      </c>
      <c r="F29" s="15">
        <f t="shared" si="7"/>
        <v>541285.28</v>
      </c>
      <c r="G29" s="15">
        <f t="shared" si="7"/>
        <v>108315.31</v>
      </c>
      <c r="H29" s="15">
        <f t="shared" si="7"/>
        <v>108305.31</v>
      </c>
      <c r="I29" s="15">
        <f t="shared" si="7"/>
        <v>432969.97</v>
      </c>
    </row>
    <row r="30" spans="2:9" ht="13.5">
      <c r="B30" s="13" t="s">
        <v>31</v>
      </c>
      <c r="C30" s="11"/>
      <c r="D30" s="15">
        <v>30800</v>
      </c>
      <c r="E30" s="16">
        <v>249</v>
      </c>
      <c r="F30" s="15">
        <f aca="true" t="shared" si="8" ref="F30:F38">D30+E30</f>
        <v>31049</v>
      </c>
      <c r="G30" s="16">
        <v>6192</v>
      </c>
      <c r="H30" s="16">
        <v>6192</v>
      </c>
      <c r="I30" s="16">
        <f t="shared" si="6"/>
        <v>24857</v>
      </c>
    </row>
    <row r="31" spans="2:9" ht="13.5">
      <c r="B31" s="13" t="s">
        <v>32</v>
      </c>
      <c r="C31" s="11"/>
      <c r="D31" s="15">
        <v>60000</v>
      </c>
      <c r="E31" s="16">
        <v>-6384</v>
      </c>
      <c r="F31" s="15">
        <f t="shared" si="8"/>
        <v>53616</v>
      </c>
      <c r="G31" s="16">
        <v>0</v>
      </c>
      <c r="H31" s="16">
        <v>0</v>
      </c>
      <c r="I31" s="16">
        <f t="shared" si="6"/>
        <v>53616</v>
      </c>
    </row>
    <row r="32" spans="2:9" ht="13.5">
      <c r="B32" s="13" t="s">
        <v>33</v>
      </c>
      <c r="C32" s="11"/>
      <c r="D32" s="15">
        <v>20500</v>
      </c>
      <c r="E32" s="16">
        <v>0</v>
      </c>
      <c r="F32" s="15">
        <f t="shared" si="8"/>
        <v>20500</v>
      </c>
      <c r="G32" s="16">
        <v>0</v>
      </c>
      <c r="H32" s="16">
        <v>0</v>
      </c>
      <c r="I32" s="16">
        <f t="shared" si="6"/>
        <v>20500</v>
      </c>
    </row>
    <row r="33" spans="2:9" ht="13.5">
      <c r="B33" s="13" t="s">
        <v>34</v>
      </c>
      <c r="C33" s="11"/>
      <c r="D33" s="15">
        <v>34500</v>
      </c>
      <c r="E33" s="16">
        <v>47378.13</v>
      </c>
      <c r="F33" s="15">
        <f t="shared" si="8"/>
        <v>81878.13</v>
      </c>
      <c r="G33" s="16">
        <v>49020.69</v>
      </c>
      <c r="H33" s="16">
        <v>49020.69</v>
      </c>
      <c r="I33" s="16">
        <f t="shared" si="6"/>
        <v>32857.44</v>
      </c>
    </row>
    <row r="34" spans="2:9" ht="13.5">
      <c r="B34" s="13" t="s">
        <v>35</v>
      </c>
      <c r="C34" s="11"/>
      <c r="D34" s="15">
        <v>40000</v>
      </c>
      <c r="E34" s="16">
        <v>7250</v>
      </c>
      <c r="F34" s="15">
        <f t="shared" si="8"/>
        <v>47250</v>
      </c>
      <c r="G34" s="16">
        <v>9570</v>
      </c>
      <c r="H34" s="16">
        <v>9560</v>
      </c>
      <c r="I34" s="16">
        <f t="shared" si="6"/>
        <v>37680</v>
      </c>
    </row>
    <row r="35" spans="2:9" ht="13.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0</v>
      </c>
      <c r="H35" s="16">
        <v>0</v>
      </c>
      <c r="I35" s="16">
        <f t="shared" si="6"/>
        <v>12000</v>
      </c>
    </row>
    <row r="36" spans="2:9" ht="13.5">
      <c r="B36" s="13" t="s">
        <v>37</v>
      </c>
      <c r="C36" s="11"/>
      <c r="D36" s="15">
        <v>117600</v>
      </c>
      <c r="E36" s="16">
        <v>4998.61</v>
      </c>
      <c r="F36" s="15">
        <f t="shared" si="8"/>
        <v>122598.61</v>
      </c>
      <c r="G36" s="16">
        <v>10628.62</v>
      </c>
      <c r="H36" s="16">
        <v>10628.62</v>
      </c>
      <c r="I36" s="16">
        <f t="shared" si="6"/>
        <v>111969.99</v>
      </c>
    </row>
    <row r="37" spans="2:9" ht="13.5">
      <c r="B37" s="13" t="s">
        <v>38</v>
      </c>
      <c r="C37" s="11"/>
      <c r="D37" s="15">
        <v>6000</v>
      </c>
      <c r="E37" s="16">
        <v>0</v>
      </c>
      <c r="F37" s="15">
        <f t="shared" si="8"/>
        <v>6000</v>
      </c>
      <c r="G37" s="16">
        <v>0</v>
      </c>
      <c r="H37" s="16">
        <v>0</v>
      </c>
      <c r="I37" s="16">
        <f t="shared" si="6"/>
        <v>6000</v>
      </c>
    </row>
    <row r="38" spans="2:9" ht="13.5">
      <c r="B38" s="13" t="s">
        <v>39</v>
      </c>
      <c r="C38" s="11"/>
      <c r="D38" s="15">
        <v>171581</v>
      </c>
      <c r="E38" s="16">
        <v>-5187.46</v>
      </c>
      <c r="F38" s="15">
        <f t="shared" si="8"/>
        <v>166393.54</v>
      </c>
      <c r="G38" s="16">
        <v>32904</v>
      </c>
      <c r="H38" s="16">
        <v>32904</v>
      </c>
      <c r="I38" s="16">
        <f t="shared" si="6"/>
        <v>133489.54</v>
      </c>
    </row>
    <row r="39" spans="2:9" ht="25.5" customHeight="1">
      <c r="B39" s="26" t="s">
        <v>40</v>
      </c>
      <c r="C39" s="27"/>
      <c r="D39" s="15">
        <f aca="true" t="shared" si="9" ref="D39:I39">SUM(D40:D48)</f>
        <v>10000</v>
      </c>
      <c r="E39" s="15">
        <f t="shared" si="9"/>
        <v>6384</v>
      </c>
      <c r="F39" s="15">
        <f>SUM(F40:F48)</f>
        <v>16384</v>
      </c>
      <c r="G39" s="15">
        <f t="shared" si="9"/>
        <v>16384</v>
      </c>
      <c r="H39" s="15">
        <f t="shared" si="9"/>
        <v>16384</v>
      </c>
      <c r="I39" s="15">
        <f t="shared" si="9"/>
        <v>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10000</v>
      </c>
      <c r="E43" s="16">
        <v>6384</v>
      </c>
      <c r="F43" s="15">
        <f t="shared" si="10"/>
        <v>16384</v>
      </c>
      <c r="G43" s="16">
        <v>16384</v>
      </c>
      <c r="H43" s="16">
        <v>16384</v>
      </c>
      <c r="I43" s="16">
        <f t="shared" si="6"/>
        <v>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26" t="s">
        <v>50</v>
      </c>
      <c r="C49" s="27"/>
      <c r="D49" s="15">
        <f aca="true" t="shared" si="11" ref="D49:I49">SUM(D50:D58)</f>
        <v>539929</v>
      </c>
      <c r="E49" s="15">
        <f t="shared" si="11"/>
        <v>31698.97</v>
      </c>
      <c r="F49" s="15">
        <f t="shared" si="11"/>
        <v>571627.97</v>
      </c>
      <c r="G49" s="15">
        <f t="shared" si="11"/>
        <v>486318.97</v>
      </c>
      <c r="H49" s="15">
        <f t="shared" si="11"/>
        <v>486318.97</v>
      </c>
      <c r="I49" s="15">
        <f t="shared" si="11"/>
        <v>85309</v>
      </c>
    </row>
    <row r="50" spans="2:9" ht="13.5">
      <c r="B50" s="13" t="s">
        <v>51</v>
      </c>
      <c r="C50" s="11"/>
      <c r="D50" s="15">
        <v>36000</v>
      </c>
      <c r="E50" s="16">
        <v>31698.97</v>
      </c>
      <c r="F50" s="15">
        <f t="shared" si="10"/>
        <v>67698.97</v>
      </c>
      <c r="G50" s="16">
        <v>31698.97</v>
      </c>
      <c r="H50" s="16">
        <v>31698.97</v>
      </c>
      <c r="I50" s="16">
        <f t="shared" si="6"/>
        <v>36000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495000</v>
      </c>
      <c r="E53" s="16">
        <v>0</v>
      </c>
      <c r="F53" s="15">
        <f t="shared" si="10"/>
        <v>495000</v>
      </c>
      <c r="G53" s="16">
        <v>454620</v>
      </c>
      <c r="H53" s="16">
        <v>454620</v>
      </c>
      <c r="I53" s="16">
        <f t="shared" si="6"/>
        <v>40380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8929</v>
      </c>
      <c r="E58" s="16">
        <v>0</v>
      </c>
      <c r="F58" s="15">
        <f t="shared" si="10"/>
        <v>8929</v>
      </c>
      <c r="G58" s="16">
        <v>0</v>
      </c>
      <c r="H58" s="16">
        <v>0</v>
      </c>
      <c r="I58" s="16">
        <f t="shared" si="6"/>
        <v>8929</v>
      </c>
    </row>
    <row r="59" spans="2:9" ht="13.5">
      <c r="B59" s="3" t="s">
        <v>60</v>
      </c>
      <c r="C59" s="9"/>
      <c r="D59" s="15">
        <f>SUM(D60:D62)</f>
        <v>1540654</v>
      </c>
      <c r="E59" s="15">
        <f>SUM(E60:E62)</f>
        <v>0</v>
      </c>
      <c r="F59" s="15">
        <f>SUM(F60:F62)</f>
        <v>1540654</v>
      </c>
      <c r="G59" s="15">
        <f>SUM(G60:G62)</f>
        <v>450000.01</v>
      </c>
      <c r="H59" s="15">
        <f>SUM(H60:H62)</f>
        <v>450000.01</v>
      </c>
      <c r="I59" s="16">
        <f t="shared" si="6"/>
        <v>1090653.99</v>
      </c>
    </row>
    <row r="60" spans="2:9" ht="13.5">
      <c r="B60" s="13" t="s">
        <v>61</v>
      </c>
      <c r="C60" s="11"/>
      <c r="D60" s="15">
        <v>1540654</v>
      </c>
      <c r="E60" s="16">
        <v>0</v>
      </c>
      <c r="F60" s="15">
        <f t="shared" si="10"/>
        <v>1540654</v>
      </c>
      <c r="G60" s="16">
        <v>450000.01</v>
      </c>
      <c r="H60" s="16">
        <v>450000.01</v>
      </c>
      <c r="I60" s="16">
        <f t="shared" si="6"/>
        <v>1090653.99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16691</v>
      </c>
      <c r="E76" s="15">
        <f>SUM(E77:E83)</f>
        <v>0</v>
      </c>
      <c r="F76" s="15">
        <f>SUM(F77:F83)</f>
        <v>16691</v>
      </c>
      <c r="G76" s="15">
        <f>SUM(G77:G83)</f>
        <v>0</v>
      </c>
      <c r="H76" s="15">
        <f>SUM(H77:H83)</f>
        <v>0</v>
      </c>
      <c r="I76" s="16">
        <f t="shared" si="6"/>
        <v>16691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>
        <v>16691</v>
      </c>
      <c r="E83" s="16">
        <v>0</v>
      </c>
      <c r="F83" s="15">
        <f t="shared" si="10"/>
        <v>16691</v>
      </c>
      <c r="G83" s="16">
        <v>0</v>
      </c>
      <c r="H83" s="16">
        <v>0</v>
      </c>
      <c r="I83" s="16">
        <f t="shared" si="6"/>
        <v>16691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" customHeight="1">
      <c r="B153" s="43" t="s">
        <v>79</v>
      </c>
      <c r="C153" s="44"/>
      <c r="D153" s="24"/>
      <c r="E153" s="25"/>
      <c r="F153" s="25">
        <f aca="true" t="shared" si="20" ref="F153:F158">D153+E153</f>
        <v>0</v>
      </c>
      <c r="G153" s="25"/>
      <c r="H153" s="25"/>
      <c r="I153" s="25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14000000</v>
      </c>
      <c r="E160" s="14">
        <f t="shared" si="21"/>
        <v>164169.98</v>
      </c>
      <c r="F160" s="14">
        <f t="shared" si="21"/>
        <v>14164169.98</v>
      </c>
      <c r="G160" s="14">
        <f t="shared" si="21"/>
        <v>3183252.4400000004</v>
      </c>
      <c r="H160" s="14">
        <f t="shared" si="21"/>
        <v>3183242.4000000004</v>
      </c>
      <c r="I160" s="14">
        <f t="shared" si="21"/>
        <v>10980917.540000001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300" verticalDpi="300" orientation="portrait" scale="70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2023-04-17T17:31:22Z</cp:lastPrinted>
  <dcterms:created xsi:type="dcterms:W3CDTF">2016-10-11T20:25:15Z</dcterms:created>
  <dcterms:modified xsi:type="dcterms:W3CDTF">2023-04-17T17:31:52Z</dcterms:modified>
  <cp:category/>
  <cp:version/>
  <cp:contentType/>
  <cp:contentStatus/>
</cp:coreProperties>
</file>